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使い方" sheetId="1" state="visible" r:id="rId3"/>
    <sheet name="計算シート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<sst xmlns="http://schemas.openxmlformats.org/spreadsheetml/2006/main" count="67" uniqueCount="64">
  <si>
    <t xml:space="preserve">田んぼ別原価計算シート｜使い方</t>
  </si>
  <si>
    <r>
      <rPr>
        <sz val="11"/>
        <rFont val="DejaVu Sans"/>
        <family val="2"/>
      </rPr>
      <t xml:space="preserve">このシートは、記事「田んぼ別原価計算の</t>
    </r>
    <r>
      <rPr>
        <sz val="11"/>
        <rFont val="Arial"/>
        <family val="0"/>
        <charset val="1"/>
      </rPr>
      <t xml:space="preserve">5</t>
    </r>
    <r>
      <rPr>
        <sz val="11"/>
        <rFont val="DejaVu Sans"/>
        <family val="2"/>
      </rPr>
      <t xml:space="preserve">ステップ」に沿って、田んぼごとの原価と損益を自動計算するものです。</t>
    </r>
  </si>
  <si>
    <t xml:space="preserve">【入力ルール】青い文字のセルだけ入力してください。黒い文字のセルは自動で計算されます。</t>
  </si>
  <si>
    <r>
      <rPr>
        <sz val="11"/>
        <rFont val="DejaVu Sans"/>
        <family val="2"/>
      </rPr>
      <t xml:space="preserve">最初から</t>
    </r>
    <r>
      <rPr>
        <sz val="11"/>
        <rFont val="Arial"/>
        <family val="0"/>
        <charset val="1"/>
      </rPr>
      <t xml:space="preserve">A</t>
    </r>
    <r>
      <rPr>
        <sz val="11"/>
        <rFont val="DejaVu Sans"/>
        <family val="2"/>
      </rPr>
      <t xml:space="preserve">〜</t>
    </r>
    <r>
      <rPr>
        <sz val="11"/>
        <rFont val="Arial"/>
        <family val="0"/>
        <charset val="1"/>
      </rPr>
      <t xml:space="preserve">C</t>
    </r>
    <r>
      <rPr>
        <sz val="11"/>
        <rFont val="DejaVu Sans"/>
        <family val="2"/>
      </rPr>
      <t xml:space="preserve">田んぼにサンプルの数字が入っています。使い方が分かったら消して、ご自身の数字に書き換えてください。</t>
    </r>
  </si>
  <si>
    <r>
      <rPr>
        <b val="true"/>
        <sz val="12"/>
        <color rgb="FF2E7D32"/>
        <rFont val="Arial"/>
        <family val="0"/>
        <charset val="1"/>
      </rPr>
      <t xml:space="preserve">STEP1</t>
    </r>
    <r>
      <rPr>
        <b val="true"/>
        <sz val="12"/>
        <color rgb="FF2E7D32"/>
        <rFont val="DejaVu Sans"/>
        <family val="2"/>
      </rPr>
      <t xml:space="preserve">｜田んぼごとに番号・名前をつける</t>
    </r>
  </si>
  <si>
    <r>
      <rPr>
        <sz val="11"/>
        <rFont val="DejaVu Sans"/>
        <family val="2"/>
      </rPr>
      <t xml:space="preserve">「計算シート」の上の表に、田んぼの名前・面積（反）・年間の作業時間（時間）を入力します。※</t>
    </r>
    <r>
      <rPr>
        <sz val="11"/>
        <rFont val="Arial"/>
        <family val="0"/>
        <charset val="1"/>
      </rPr>
      <t xml:space="preserve">1</t>
    </r>
    <r>
      <rPr>
        <sz val="11"/>
        <rFont val="DejaVu Sans"/>
        <family val="2"/>
      </rPr>
      <t xml:space="preserve">反＝</t>
    </r>
    <r>
      <rPr>
        <sz val="11"/>
        <rFont val="Arial"/>
        <family val="0"/>
        <charset val="1"/>
      </rPr>
      <t xml:space="preserve">10a</t>
    </r>
    <r>
      <rPr>
        <sz val="11"/>
        <rFont val="DejaVu Sans"/>
        <family val="2"/>
      </rPr>
      <t xml:space="preserve">＝</t>
    </r>
    <r>
      <rPr>
        <sz val="11"/>
        <rFont val="Arial"/>
        <family val="0"/>
        <charset val="1"/>
      </rPr>
      <t xml:space="preserve">0.1ha</t>
    </r>
    <r>
      <rPr>
        <sz val="11"/>
        <rFont val="DejaVu Sans"/>
        <family val="2"/>
      </rPr>
      <t xml:space="preserve">。作業時間は配賦基準に「作業時間」を選ぶ場合のみ必要です。</t>
    </r>
  </si>
  <si>
    <r>
      <rPr>
        <b val="true"/>
        <sz val="12"/>
        <color rgb="FF2E7D32"/>
        <rFont val="Arial"/>
        <family val="0"/>
        <charset val="1"/>
      </rPr>
      <t xml:space="preserve">STEP2</t>
    </r>
    <r>
      <rPr>
        <b val="true"/>
        <sz val="12"/>
        <color rgb="FF2E7D32"/>
        <rFont val="DejaVu Sans"/>
        <family val="2"/>
      </rPr>
      <t xml:space="preserve">｜直接費を各田んぼに割り当てる</t>
    </r>
  </si>
  <si>
    <t xml:space="preserve">種苗費・肥料費・農薬費・借地料など、その田んぼだけに使った費用を各行に入力します。直接費合計は自動計算されます。</t>
  </si>
  <si>
    <r>
      <rPr>
        <b val="true"/>
        <sz val="12"/>
        <color rgb="FF2E7D32"/>
        <rFont val="Arial"/>
        <family val="0"/>
        <charset val="1"/>
      </rPr>
      <t xml:space="preserve">STEP3</t>
    </r>
    <r>
      <rPr>
        <b val="true"/>
        <sz val="12"/>
        <color rgb="FF2E7D32"/>
        <rFont val="DejaVu Sans"/>
        <family val="2"/>
      </rPr>
      <t xml:space="preserve">｜間接費を集計する</t>
    </r>
  </si>
  <si>
    <t xml:space="preserve">燃料費・機械の減価償却費・共通資材費など、特定の田んぼに分けられない費用を、真ん中の表にまとめて入力します。</t>
  </si>
  <si>
    <r>
      <rPr>
        <b val="true"/>
        <sz val="12"/>
        <color rgb="FF2E7D32"/>
        <rFont val="Arial"/>
        <family val="0"/>
        <charset val="1"/>
      </rPr>
      <t xml:space="preserve">STEP4</t>
    </r>
    <r>
      <rPr>
        <b val="true"/>
        <sz val="12"/>
        <color rgb="FF2E7D32"/>
        <rFont val="DejaVu Sans"/>
        <family val="2"/>
      </rPr>
      <t xml:space="preserve">｜間接費を配賦する</t>
    </r>
  </si>
  <si>
    <t xml:space="preserve">配賦基準をプルダウンで「面積」か「作業時間」から選びます。迷ったら「面積」がおすすめです。手間のかかる田んぼに多く負担させたい場合は「作業時間」を選びます。どちらを選んでも、毎年同じ基準で続けることが大切です。</t>
  </si>
  <si>
    <r>
      <rPr>
        <b val="true"/>
        <sz val="12"/>
        <color rgb="FF2E7D32"/>
        <rFont val="Arial"/>
        <family val="0"/>
        <charset val="1"/>
      </rPr>
      <t xml:space="preserve">STEP5</t>
    </r>
    <r>
      <rPr>
        <b val="true"/>
        <sz val="12"/>
        <color rgb="FF2E7D32"/>
        <rFont val="DejaVu Sans"/>
        <family val="2"/>
      </rPr>
      <t xml:space="preserve">｜田んぼごとに原価をまとめる</t>
    </r>
  </si>
  <si>
    <r>
      <rPr>
        <sz val="11"/>
        <rFont val="DejaVu Sans"/>
        <family val="2"/>
      </rPr>
      <t xml:space="preserve">一番下の表に、田んぼごとの原価（直接費＋配賦間接費）が自動で表示されます。各田んぼの収入（米の販売額や交付金など）を入力すると、損益（黒字・赤字）と</t>
    </r>
    <r>
      <rPr>
        <sz val="11"/>
        <rFont val="Arial"/>
        <family val="0"/>
        <charset val="1"/>
      </rPr>
      <t xml:space="preserve">1</t>
    </r>
    <r>
      <rPr>
        <sz val="11"/>
        <rFont val="DejaVu Sans"/>
        <family val="2"/>
      </rPr>
      <t xml:space="preserve">反あたり原価が分かります。赤字は赤い数字で表示されます。</t>
    </r>
  </si>
  <si>
    <r>
      <rPr>
        <sz val="11"/>
        <rFont val="Arial"/>
        <family val="0"/>
        <charset val="1"/>
      </rPr>
      <t xml:space="preserve">※1</t>
    </r>
    <r>
      <rPr>
        <sz val="11"/>
        <rFont val="DejaVu Sans"/>
        <family val="2"/>
      </rPr>
      <t xml:space="preserve">反あたり原価は、ほかの田んぼや地域の相場と比べる目安になります。</t>
    </r>
  </si>
  <si>
    <t xml:space="preserve">田んぼ別原価計算シート</t>
  </si>
  <si>
    <t xml:space="preserve">青い文字のセルに入力 → 黒い文字は自動計算。詳しくは「使い方」シートへ。</t>
  </si>
  <si>
    <r>
      <rPr>
        <b val="true"/>
        <sz val="11"/>
        <color rgb="FFFFFFFF"/>
        <rFont val="Arial"/>
        <family val="0"/>
        <charset val="1"/>
      </rPr>
      <t xml:space="preserve">STEP1</t>
    </r>
    <r>
      <rPr>
        <b val="true"/>
        <sz val="11"/>
        <color rgb="FFFFFFFF"/>
        <rFont val="DejaVu Sans"/>
        <family val="2"/>
      </rPr>
      <t xml:space="preserve">・</t>
    </r>
    <r>
      <rPr>
        <b val="true"/>
        <sz val="11"/>
        <color rgb="FFFFFFFF"/>
        <rFont val="Arial"/>
        <family val="0"/>
        <charset val="1"/>
      </rPr>
      <t xml:space="preserve">2</t>
    </r>
    <r>
      <rPr>
        <b val="true"/>
        <sz val="11"/>
        <color rgb="FFFFFFFF"/>
        <rFont val="DejaVu Sans"/>
        <family val="2"/>
      </rPr>
      <t xml:space="preserve">｜田んぼの情報と直接費を入力</t>
    </r>
  </si>
  <si>
    <t xml:space="preserve">番号</t>
  </si>
  <si>
    <t xml:space="preserve">田んぼの名前</t>
  </si>
  <si>
    <t xml:space="preserve">面積
（反）</t>
  </si>
  <si>
    <t xml:space="preserve">作業時間
（時間）</t>
  </si>
  <si>
    <t xml:space="preserve">種苗費
（円）</t>
  </si>
  <si>
    <t xml:space="preserve">肥料費
（円）</t>
  </si>
  <si>
    <t xml:space="preserve">農薬費
（円）</t>
  </si>
  <si>
    <t xml:space="preserve">借地料
（円）</t>
  </si>
  <si>
    <t xml:space="preserve">その他直接費
（円）</t>
  </si>
  <si>
    <t xml:space="preserve">直接費合計
（円）</t>
  </si>
  <si>
    <t xml:space="preserve">A</t>
  </si>
  <si>
    <r>
      <rPr>
        <sz val="11"/>
        <color rgb="FF0000FF"/>
        <rFont val="Arial"/>
        <family val="0"/>
        <charset val="1"/>
      </rPr>
      <t xml:space="preserve">A</t>
    </r>
    <r>
      <rPr>
        <sz val="11"/>
        <color rgb="FF0000FF"/>
        <rFont val="DejaVu Sans"/>
        <family val="2"/>
      </rPr>
      <t xml:space="preserve">田んぼ</t>
    </r>
  </si>
  <si>
    <t xml:space="preserve">B</t>
  </si>
  <si>
    <r>
      <rPr>
        <sz val="11"/>
        <color rgb="FF0000FF"/>
        <rFont val="Arial"/>
        <family val="0"/>
        <charset val="1"/>
      </rPr>
      <t xml:space="preserve">B</t>
    </r>
    <r>
      <rPr>
        <sz val="11"/>
        <color rgb="FF0000FF"/>
        <rFont val="DejaVu Sans"/>
        <family val="2"/>
      </rPr>
      <t xml:space="preserve">田んぼ</t>
    </r>
  </si>
  <si>
    <t xml:space="preserve">C</t>
  </si>
  <si>
    <r>
      <rPr>
        <sz val="11"/>
        <color rgb="FF0000FF"/>
        <rFont val="Arial"/>
        <family val="0"/>
        <charset val="1"/>
      </rPr>
      <t xml:space="preserve">C</t>
    </r>
    <r>
      <rPr>
        <sz val="11"/>
        <color rgb="FF0000FF"/>
        <rFont val="DejaVu Sans"/>
        <family val="2"/>
      </rPr>
      <t xml:space="preserve">田んぼ</t>
    </r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</si>
  <si>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</si>
  <si>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</si>
  <si>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</si>
  <si>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</si>
  <si>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</si>
  <si>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</si>
  <si>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</si>
  <si>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合計</t>
  </si>
  <si>
    <r>
      <rPr>
        <b val="true"/>
        <sz val="11"/>
        <color rgb="FFFFFFFF"/>
        <rFont val="Arial"/>
        <family val="0"/>
        <charset val="1"/>
      </rPr>
      <t xml:space="preserve">STEP3</t>
    </r>
    <r>
      <rPr>
        <b val="true"/>
        <sz val="11"/>
        <color rgb="FFFFFFFF"/>
        <rFont val="DejaVu Sans"/>
        <family val="2"/>
      </rPr>
      <t xml:space="preserve">｜間接費を集計（特定の田んぼに分けられない費用）</t>
    </r>
  </si>
  <si>
    <t xml:space="preserve">費目</t>
  </si>
  <si>
    <t xml:space="preserve">金額（円）</t>
  </si>
  <si>
    <t xml:space="preserve">燃料費</t>
  </si>
  <si>
    <t xml:space="preserve">機械の減価償却費</t>
  </si>
  <si>
    <t xml:space="preserve">共通で使った資材費</t>
  </si>
  <si>
    <t xml:space="preserve">修繕費</t>
  </si>
  <si>
    <t xml:space="preserve">水利費・共済掛金など</t>
  </si>
  <si>
    <t xml:space="preserve">その他の間接費</t>
  </si>
  <si>
    <t xml:space="preserve">間接費合計</t>
  </si>
  <si>
    <r>
      <rPr>
        <b val="true"/>
        <sz val="11"/>
        <color rgb="FFFFFFFF"/>
        <rFont val="Arial"/>
        <family val="0"/>
        <charset val="1"/>
      </rPr>
      <t xml:space="preserve">STEP4</t>
    </r>
    <r>
      <rPr>
        <b val="true"/>
        <sz val="11"/>
        <color rgb="FFFFFFFF"/>
        <rFont val="DejaVu Sans"/>
        <family val="2"/>
      </rPr>
      <t xml:space="preserve">｜間接費の配賦基準を選ぶ</t>
    </r>
  </si>
  <si>
    <t xml:space="preserve">配賦基準（▼で選択）</t>
  </si>
  <si>
    <t xml:space="preserve">面積</t>
  </si>
  <si>
    <t xml:space="preserve">迷ったら「面積」。毎年同じ基準で続けることが大切です。</t>
  </si>
  <si>
    <r>
      <rPr>
        <b val="true"/>
        <sz val="11"/>
        <color rgb="FFFFFFFF"/>
        <rFont val="Arial"/>
        <family val="0"/>
        <charset val="1"/>
      </rPr>
      <t xml:space="preserve">STEP5</t>
    </r>
    <r>
      <rPr>
        <b val="true"/>
        <sz val="11"/>
        <color rgb="FFFFFFFF"/>
        <rFont val="DejaVu Sans"/>
        <family val="2"/>
      </rPr>
      <t xml:space="preserve">｜田んぼごとの原価と損益（自動計算）</t>
    </r>
  </si>
  <si>
    <t xml:space="preserve">直接費
（円）</t>
  </si>
  <si>
    <t xml:space="preserve">配賦間接費
（円）</t>
  </si>
  <si>
    <t xml:space="preserve">原価合計
（円）</t>
  </si>
  <si>
    <t xml:space="preserve">収入（円）
※入力</t>
  </si>
  <si>
    <t xml:space="preserve">損益
（円）</t>
  </si>
  <si>
    <r>
      <rPr>
        <b val="true"/>
        <sz val="11"/>
        <rFont val="Arial"/>
        <family val="0"/>
        <charset val="1"/>
      </rPr>
      <t xml:space="preserve">1</t>
    </r>
    <r>
      <rPr>
        <b val="true"/>
        <sz val="11"/>
        <rFont val="DejaVu Sans"/>
        <family val="2"/>
      </rPr>
      <t xml:space="preserve">反あたり
原価（円）</t>
    </r>
  </si>
  <si>
    <r>
      <rPr>
        <sz val="10"/>
        <color rgb="FF666666"/>
        <rFont val="DejaVu Sans"/>
        <family val="2"/>
      </rPr>
      <t xml:space="preserve">※サンプルの数字（</t>
    </r>
    <r>
      <rPr>
        <sz val="10"/>
        <color rgb="FF666666"/>
        <rFont val="Arial"/>
        <family val="0"/>
        <charset val="1"/>
      </rPr>
      <t xml:space="preserve">A</t>
    </r>
    <r>
      <rPr>
        <sz val="10"/>
        <color rgb="FF666666"/>
        <rFont val="DejaVu Sans"/>
        <family val="2"/>
      </rPr>
      <t xml:space="preserve">〜</t>
    </r>
    <r>
      <rPr>
        <sz val="10"/>
        <color rgb="FF666666"/>
        <rFont val="Arial"/>
        <family val="0"/>
        <charset val="1"/>
      </rPr>
      <t xml:space="preserve">C</t>
    </r>
    <r>
      <rPr>
        <sz val="10"/>
        <color rgb="FF666666"/>
        <rFont val="DejaVu Sans"/>
        <family val="2"/>
      </rPr>
      <t xml:space="preserve">田んぼ）は消して、ご自身の数字を入力してください。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</si>
</sst>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#,##0;[RED]\-#,##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DejaVu Sans"/>
      <family val="2"/>
    </font>
    <font>
      <sz val="11"/>
      <name val="Arial"/>
      <family val="0"/>
      <charset val="1"/>
    </font>
    <font>
      <sz val="11"/>
      <name val="DejaVu Sans"/>
      <family val="2"/>
    </font>
    <font>
      <b val="true"/>
      <sz val="12"/>
      <color rgb="FF2E7D32"/>
      <name val="Arial"/>
      <family val="0"/>
      <charset val="1"/>
    </font>
    <font>
      <b val="true"/>
      <sz val="12"/>
      <color rgb="FF2E7D32"/>
      <name val="DejaVu Sans"/>
      <family val="2"/>
    </font>
    <font>
      <sz val="10"/>
      <color rgb="FF666666"/>
      <name val="DejaVu Sans"/>
      <family val="2"/>
    </font>
    <font>
      <b val="true"/>
      <sz val="11"/>
      <color rgb="FFFFFFFF"/>
      <name val="Arial"/>
      <family val="0"/>
      <charset val="1"/>
    </font>
    <font>
      <b val="true"/>
      <sz val="11"/>
      <color rgb="FFFFFFFF"/>
      <name val="DejaVu Sans"/>
      <family val="2"/>
    </font>
    <font>
      <b val="true"/>
      <sz val="11"/>
      <name val="DejaVu Sans"/>
      <family val="2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FF"/>
      <name val="DejaVu Sans"/>
      <family val="2"/>
    </font>
    <font>
      <sz val="11"/>
      <color rgb="FF000000"/>
      <name val="Arial"/>
      <family val="0"/>
      <charset val="1"/>
    </font>
    <font>
      <sz val="11"/>
      <color theme="1"/>
      <name val="DejaVu Sans"/>
      <family val="2"/>
    </font>
    <font>
      <sz val="10"/>
      <color rgb="FF666666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E7D32"/>
        <bgColor rgb="FF008000"/>
      </patternFill>
    </fill>
    <fill>
      <patternFill patternType="solid">
        <fgColor rgb="FFE8F5E9"/>
        <bgColor rgb="FFF2F2F2"/>
      </patternFill>
    </fill>
    <fill>
      <patternFill patternType="solid">
        <fgColor rgb="FFF2F2F2"/>
        <bgColor rgb="FFE8F5E9"/>
      </patternFill>
    </fill>
    <fill>
      <patternFill patternType="solid">
        <fgColor rgb="FFFFF9C4"/>
        <bgColor rgb="FFFFFF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 diagonalUp="false" diagonalDown="false">
      <left style="thin">
        <color rgb="FFBBBBBB"/>
      </left>
      <right/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9C4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95"/>
  </cols>
  <sheetData>
    <row r="1" customFormat="false" ht="21.75" hidden="false" customHeight="true" outlineLevel="0" collapsed="false">
      <c r="B1" s="1" t="s">
        <v>0</v>
      </c>
    </row>
    <row r="2" customFormat="false" ht="21.75" hidden="false" customHeight="true" outlineLevel="0" collapsed="false">
      <c r="B2" s="2"/>
    </row>
    <row r="3" customFormat="false" ht="33.75" hidden="false" customHeight="true" outlineLevel="0" collapsed="false">
      <c r="B3" s="3" t="s">
        <v>1</v>
      </c>
    </row>
    <row r="4" customFormat="false" ht="33.75" hidden="false" customHeight="true" outlineLevel="0" collapsed="false">
      <c r="B4" s="3" t="s">
        <v>2</v>
      </c>
    </row>
    <row r="5" customFormat="false" ht="33.75" hidden="false" customHeight="true" outlineLevel="0" collapsed="false">
      <c r="B5" s="3" t="s">
        <v>3</v>
      </c>
    </row>
    <row r="6" customFormat="false" ht="21.75" hidden="false" customHeight="true" outlineLevel="0" collapsed="false">
      <c r="B6" s="2"/>
    </row>
    <row r="7" customFormat="false" ht="21.75" hidden="false" customHeight="true" outlineLevel="0" collapsed="false">
      <c r="B7" s="4" t="s">
        <v>4</v>
      </c>
    </row>
    <row r="8" customFormat="false" ht="33.75" hidden="false" customHeight="true" outlineLevel="0" collapsed="false">
      <c r="B8" s="3" t="s">
        <v>5</v>
      </c>
    </row>
    <row r="9" customFormat="false" ht="21.75" hidden="false" customHeight="true" outlineLevel="0" collapsed="false">
      <c r="B9" s="4" t="s">
        <v>6</v>
      </c>
    </row>
    <row r="10" customFormat="false" ht="33.75" hidden="false" customHeight="true" outlineLevel="0" collapsed="false">
      <c r="B10" s="3" t="s">
        <v>7</v>
      </c>
    </row>
    <row r="11" customFormat="false" ht="21.75" hidden="false" customHeight="true" outlineLevel="0" collapsed="false">
      <c r="B11" s="4" t="s">
        <v>8</v>
      </c>
    </row>
    <row r="12" customFormat="false" ht="33.75" hidden="false" customHeight="true" outlineLevel="0" collapsed="false">
      <c r="B12" s="3" t="s">
        <v>9</v>
      </c>
    </row>
    <row r="13" customFormat="false" ht="21.75" hidden="false" customHeight="true" outlineLevel="0" collapsed="false">
      <c r="B13" s="4" t="s">
        <v>10</v>
      </c>
    </row>
    <row r="14" customFormat="false" ht="33.75" hidden="false" customHeight="true" outlineLevel="0" collapsed="false">
      <c r="B14" s="3" t="s">
        <v>11</v>
      </c>
    </row>
    <row r="15" customFormat="false" ht="21.75" hidden="false" customHeight="true" outlineLevel="0" collapsed="false">
      <c r="B15" s="4" t="s">
        <v>12</v>
      </c>
    </row>
    <row r="16" customFormat="false" ht="33.75" hidden="false" customHeight="true" outlineLevel="0" collapsed="false">
      <c r="B16" s="3" t="s">
        <v>13</v>
      </c>
    </row>
    <row r="17" customFormat="false" ht="21.75" hidden="false" customHeight="true" outlineLevel="0" collapsed="false">
      <c r="B17" s="2"/>
    </row>
    <row r="18" customFormat="false" ht="33.75" hidden="false" customHeight="true" outlineLevel="0" collapsed="false">
      <c r="B18" s="2" t="s">
        <v>14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6"/>
    <col collapsed="false" customWidth="true" hidden="false" outlineLevel="0" max="4" min="3" style="0" width="11"/>
    <col collapsed="false" customWidth="true" hidden="false" outlineLevel="0" max="8" min="5" style="0" width="12"/>
    <col collapsed="false" customWidth="true" hidden="false" outlineLevel="0" max="10" min="9" style="0" width="13"/>
  </cols>
  <sheetData>
    <row r="1" customFormat="false" ht="19.7" hidden="false" customHeight="false" outlineLevel="0" collapsed="false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</row>
    <row r="2" customFormat="false" ht="15" hidden="false" customHeight="false" outlineLevel="0" collapsed="false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</row>
    <row r="4" customFormat="false" ht="19.5" hidden="false" customHeight="true" outlineLevel="0" collapsed="false">
      <c r="A4" s="7" t="s">
        <v>17</v>
      </c>
      <c r="B4" s="7"/>
      <c r="C4" s="7"/>
      <c r="D4" s="7"/>
      <c r="E4" s="7"/>
      <c r="F4" s="7"/>
      <c r="G4" s="7"/>
      <c r="H4" s="7"/>
      <c r="I4" s="7"/>
      <c r="J4" s="7"/>
    </row>
    <row r="5" customFormat="false" ht="30" hidden="false" customHeight="true" outlineLevel="0" collapsed="false">
      <c r="A5" s="8" t="s">
        <v>18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</row>
    <row r="6" customFormat="false" ht="15" hidden="false" customHeight="false" outlineLevel="0" collapsed="false">
      <c r="A6" s="9" t="s">
        <v>28</v>
      </c>
      <c r="B6" s="10" t="s">
        <v>29</v>
      </c>
      <c r="C6" s="11" t="n">
        <v>10</v>
      </c>
      <c r="D6" s="11" t="n">
        <v>120</v>
      </c>
      <c r="E6" s="12" t="n">
        <v>30000</v>
      </c>
      <c r="F6" s="12" t="n">
        <v>80000</v>
      </c>
      <c r="G6" s="12" t="n">
        <v>50000</v>
      </c>
      <c r="H6" s="12" t="n">
        <v>100000</v>
      </c>
      <c r="I6" s="12" t="n">
        <v>20000</v>
      </c>
      <c r="J6" s="13" t="n">
        <f aca="false">SUM(E6:I6)</f>
        <v>280000</v>
      </c>
    </row>
    <row r="7" customFormat="false" ht="15" hidden="false" customHeight="false" outlineLevel="0" collapsed="false">
      <c r="A7" s="9" t="s">
        <v>30</v>
      </c>
      <c r="B7" s="10" t="s">
        <v>31</v>
      </c>
      <c r="C7" s="11" t="n">
        <v>5</v>
      </c>
      <c r="D7" s="11" t="n">
        <v>70</v>
      </c>
      <c r="E7" s="12" t="n">
        <v>15000</v>
      </c>
      <c r="F7" s="12" t="n">
        <v>45000</v>
      </c>
      <c r="G7" s="12" t="n">
        <v>25000</v>
      </c>
      <c r="H7" s="12" t="n">
        <v>0</v>
      </c>
      <c r="I7" s="12" t="n">
        <v>10000</v>
      </c>
      <c r="J7" s="13" t="n">
        <f aca="false">SUM(E7:I7)</f>
        <v>95000</v>
      </c>
    </row>
    <row r="8" customFormat="false" ht="15" hidden="false" customHeight="false" outlineLevel="0" collapsed="false">
      <c r="A8" s="9" t="s">
        <v>32</v>
      </c>
      <c r="B8" s="10" t="s">
        <v>33</v>
      </c>
      <c r="C8" s="11" t="n">
        <v>3</v>
      </c>
      <c r="D8" s="11" t="n">
        <v>60</v>
      </c>
      <c r="E8" s="12" t="n">
        <v>9000</v>
      </c>
      <c r="F8" s="12" t="n">
        <v>30000</v>
      </c>
      <c r="G8" s="12" t="n">
        <v>18000</v>
      </c>
      <c r="H8" s="12" t="n">
        <v>30000</v>
      </c>
      <c r="I8" s="12" t="n">
        <v>5000</v>
      </c>
      <c r="J8" s="13" t="n">
        <f aca="false">SUM(E8:I8)</f>
        <v>92000</v>
      </c>
    </row>
    <row r="9" customFormat="false" ht="15" hidden="false" customHeight="false" outlineLevel="0" collapsed="false">
      <c r="A9" s="9" t="s">
        <v>34</v>
      </c>
      <c r="B9" s="10"/>
      <c r="C9" s="11"/>
      <c r="D9" s="11"/>
      <c r="E9" s="12"/>
      <c r="F9" s="12"/>
      <c r="G9" s="12"/>
      <c r="H9" s="12"/>
      <c r="I9" s="12"/>
      <c r="J9" s="13" t="n">
        <f aca="false">SUM(E9:I9)</f>
        <v>0</v>
      </c>
    </row>
    <row r="10" customFormat="false" ht="15" hidden="false" customHeight="false" outlineLevel="0" collapsed="false">
      <c r="A10" s="9" t="s">
        <v>35</v>
      </c>
      <c r="B10" s="10"/>
      <c r="C10" s="11"/>
      <c r="D10" s="11"/>
      <c r="E10" s="12"/>
      <c r="F10" s="12"/>
      <c r="G10" s="12"/>
      <c r="H10" s="12"/>
      <c r="I10" s="12"/>
      <c r="J10" s="13" t="n">
        <f aca="false">SUM(E10:I10)</f>
        <v>0</v>
      </c>
    </row>
    <row r="11" customFormat="false" ht="15" hidden="false" customHeight="false" outlineLevel="0" collapsed="false">
      <c r="A11" s="9" t="s">
        <v>36</v>
      </c>
      <c r="B11" s="10"/>
      <c r="C11" s="11"/>
      <c r="D11" s="11"/>
      <c r="E11" s="12"/>
      <c r="F11" s="12"/>
      <c r="G11" s="12"/>
      <c r="H11" s="12"/>
      <c r="I11" s="12"/>
      <c r="J11" s="13" t="n">
        <f aca="false">SUM(E11:I11)</f>
        <v>0</v>
      </c>
    </row>
    <row r="12" customFormat="false" ht="15" hidden="false" customHeight="false" outlineLevel="0" collapsed="false">
      <c r="A12" s="9" t="s">
        <v>37</v>
      </c>
      <c r="B12" s="10"/>
      <c r="C12" s="11"/>
      <c r="D12" s="11"/>
      <c r="E12" s="12"/>
      <c r="F12" s="12"/>
      <c r="G12" s="12"/>
      <c r="H12" s="12"/>
      <c r="I12" s="12"/>
      <c r="J12" s="13" t="n">
        <f aca="false">SUM(E12:I12)</f>
        <v>0</v>
      </c>
    </row>
    <row r="13" customFormat="false" ht="15" hidden="false" customHeight="false" outlineLevel="0" collapsed="false">
      <c r="A13" s="9" t="s">
        <v>38</v>
      </c>
      <c r="B13" s="10"/>
      <c r="C13" s="11"/>
      <c r="D13" s="11"/>
      <c r="E13" s="12"/>
      <c r="F13" s="12"/>
      <c r="G13" s="12"/>
      <c r="H13" s="12"/>
      <c r="I13" s="12"/>
      <c r="J13" s="13" t="n">
        <f aca="false">SUM(E13:I13)</f>
        <v>0</v>
      </c>
    </row>
    <row r="14" customFormat="false" ht="15" hidden="false" customHeight="false" outlineLevel="0" collapsed="false">
      <c r="A14" s="9" t="s">
        <v>39</v>
      </c>
      <c r="B14" s="10"/>
      <c r="C14" s="11"/>
      <c r="D14" s="11"/>
      <c r="E14" s="12"/>
      <c r="F14" s="12"/>
      <c r="G14" s="12"/>
      <c r="H14" s="12"/>
      <c r="I14" s="12"/>
      <c r="J14" s="13" t="n">
        <f aca="false">SUM(E14:I14)</f>
        <v>0</v>
      </c>
    </row>
    <row r="15" customFormat="false" ht="15" hidden="false" customHeight="false" outlineLevel="0" collapsed="false">
      <c r="A15" s="9" t="s">
        <v>40</v>
      </c>
      <c r="B15" s="10"/>
      <c r="C15" s="11"/>
      <c r="D15" s="11"/>
      <c r="E15" s="12"/>
      <c r="F15" s="12"/>
      <c r="G15" s="12"/>
      <c r="H15" s="12"/>
      <c r="I15" s="12"/>
      <c r="J15" s="13" t="n">
        <f aca="false">SUM(E15:I15)</f>
        <v>0</v>
      </c>
    </row>
    <row r="16" customFormat="false" ht="15" hidden="false" customHeight="false" outlineLevel="0" collapsed="false">
      <c r="A16" s="14"/>
      <c r="B16" s="15" t="s">
        <v>41</v>
      </c>
      <c r="C16" s="16" t="n">
        <f aca="false">SUM(C6:C15)</f>
        <v>18</v>
      </c>
      <c r="D16" s="16" t="n">
        <f aca="false">SUM(D6:D15)</f>
        <v>250</v>
      </c>
      <c r="E16" s="17" t="n">
        <f aca="false">SUM(E6:E15)</f>
        <v>54000</v>
      </c>
      <c r="F16" s="17" t="n">
        <f aca="false">SUM(F6:F15)</f>
        <v>155000</v>
      </c>
      <c r="G16" s="17" t="n">
        <f aca="false">SUM(G6:G15)</f>
        <v>93000</v>
      </c>
      <c r="H16" s="17" t="n">
        <f aca="false">SUM(H6:H15)</f>
        <v>130000</v>
      </c>
      <c r="I16" s="17" t="n">
        <f aca="false">SUM(I6:I15)</f>
        <v>35000</v>
      </c>
      <c r="J16" s="17" t="n">
        <f aca="false">SUM(J6:J15)</f>
        <v>467000</v>
      </c>
    </row>
    <row r="18" customFormat="false" ht="19.5" hidden="false" customHeight="true" outlineLevel="0" collapsed="false">
      <c r="A18" s="7" t="s">
        <v>42</v>
      </c>
      <c r="B18" s="7"/>
      <c r="C18" s="7"/>
      <c r="D18" s="7"/>
      <c r="E18" s="7"/>
      <c r="F18" s="7"/>
      <c r="G18" s="7"/>
      <c r="H18" s="7"/>
      <c r="I18" s="7"/>
      <c r="J18" s="7"/>
    </row>
    <row r="19" customFormat="false" ht="15" hidden="false" customHeight="true" outlineLevel="0" collapsed="false">
      <c r="A19" s="18" t="s">
        <v>43</v>
      </c>
      <c r="B19" s="18"/>
      <c r="C19" s="8" t="s">
        <v>44</v>
      </c>
    </row>
    <row r="20" customFormat="false" ht="15" hidden="false" customHeight="false" outlineLevel="0" collapsed="false">
      <c r="A20" s="19" t="s">
        <v>45</v>
      </c>
      <c r="B20" s="19"/>
      <c r="C20" s="12" t="n">
        <v>150000</v>
      </c>
    </row>
    <row r="21" customFormat="false" ht="15" hidden="false" customHeight="false" outlineLevel="0" collapsed="false">
      <c r="A21" s="19" t="s">
        <v>46</v>
      </c>
      <c r="B21" s="19"/>
      <c r="C21" s="12" t="n">
        <v>400000</v>
      </c>
    </row>
    <row r="22" customFormat="false" ht="15" hidden="false" customHeight="false" outlineLevel="0" collapsed="false">
      <c r="A22" s="19" t="s">
        <v>47</v>
      </c>
      <c r="B22" s="19"/>
      <c r="C22" s="12" t="n">
        <v>80000</v>
      </c>
    </row>
    <row r="23" customFormat="false" ht="15" hidden="false" customHeight="false" outlineLevel="0" collapsed="false">
      <c r="A23" s="19" t="s">
        <v>48</v>
      </c>
      <c r="B23" s="19"/>
      <c r="C23" s="12" t="n">
        <v>70000</v>
      </c>
    </row>
    <row r="24" customFormat="false" ht="15" hidden="false" customHeight="false" outlineLevel="0" collapsed="false">
      <c r="A24" s="19" t="s">
        <v>49</v>
      </c>
      <c r="B24" s="19"/>
      <c r="C24" s="12" t="n">
        <v>60000</v>
      </c>
    </row>
    <row r="25" customFormat="false" ht="15" hidden="false" customHeight="false" outlineLevel="0" collapsed="false">
      <c r="A25" s="19" t="s">
        <v>50</v>
      </c>
      <c r="B25" s="19"/>
      <c r="C25" s="12" t="n">
        <v>40000</v>
      </c>
    </row>
    <row r="26" customFormat="false" ht="15" hidden="false" customHeight="false" outlineLevel="0" collapsed="false">
      <c r="A26" s="15" t="s">
        <v>51</v>
      </c>
      <c r="B26" s="15"/>
      <c r="C26" s="17" t="n">
        <f aca="false">SUM(C20:C25)</f>
        <v>800000</v>
      </c>
    </row>
    <row r="28" customFormat="false" ht="19.5" hidden="false" customHeight="true" outlineLevel="0" collapsed="false">
      <c r="A28" s="7" t="s">
        <v>52</v>
      </c>
      <c r="B28" s="7"/>
      <c r="C28" s="7"/>
      <c r="D28" s="7"/>
      <c r="E28" s="7"/>
      <c r="F28" s="7"/>
      <c r="G28" s="7"/>
      <c r="H28" s="7"/>
      <c r="I28" s="7"/>
      <c r="J28" s="7"/>
    </row>
    <row r="29" customFormat="false" ht="15" hidden="false" customHeight="false" outlineLevel="0" collapsed="false">
      <c r="A29" s="20" t="s">
        <v>53</v>
      </c>
      <c r="B29" s="20"/>
      <c r="C29" s="21" t="s">
        <v>54</v>
      </c>
      <c r="D29" s="6" t="s">
        <v>55</v>
      </c>
      <c r="E29" s="6"/>
      <c r="F29" s="6"/>
      <c r="G29" s="6"/>
      <c r="H29" s="6"/>
      <c r="I29" s="6"/>
      <c r="J29" s="6"/>
    </row>
    <row r="31" customFormat="false" ht="19.5" hidden="false" customHeight="true" outlineLevel="0" collapsed="false">
      <c r="A31" s="7" t="s">
        <v>56</v>
      </c>
      <c r="B31" s="7"/>
      <c r="C31" s="7"/>
      <c r="D31" s="7"/>
      <c r="E31" s="7"/>
      <c r="F31" s="7"/>
      <c r="G31" s="7"/>
      <c r="H31" s="7"/>
      <c r="I31" s="7"/>
      <c r="J31" s="7"/>
    </row>
    <row r="32" customFormat="false" ht="30" hidden="false" customHeight="true" outlineLevel="0" collapsed="false">
      <c r="A32" s="8" t="s">
        <v>18</v>
      </c>
      <c r="B32" s="8" t="s">
        <v>19</v>
      </c>
      <c r="C32" s="8" t="s">
        <v>57</v>
      </c>
      <c r="D32" s="8" t="s">
        <v>58</v>
      </c>
      <c r="E32" s="8" t="s">
        <v>59</v>
      </c>
      <c r="F32" s="8" t="s">
        <v>60</v>
      </c>
      <c r="G32" s="8" t="s">
        <v>61</v>
      </c>
      <c r="H32" s="22" t="s">
        <v>62</v>
      </c>
    </row>
    <row r="33" customFormat="false" ht="15" hidden="false" customHeight="false" outlineLevel="0" collapsed="false">
      <c r="A33" s="23" t="str">
        <f aca="false">A6</f>
        <v>A</v>
      </c>
      <c r="B33" s="24" t="str">
        <f aca="false">B6</f>
        <v>A田んぼ</v>
      </c>
      <c r="C33" s="13" t="n">
        <f aca="false">J6</f>
        <v>280000</v>
      </c>
      <c r="D33" s="13" t="n">
        <f aca="false">IF($C29="作業時間",IF($D$16=0,0,$C$26*D6/$D$16),IF($C$16=0,0,$C$26*C6/$C$16))</f>
        <v>444444.444444444</v>
      </c>
      <c r="E33" s="13" t="n">
        <f aca="false">C33+D33</f>
        <v>724444.444444445</v>
      </c>
      <c r="F33" s="12" t="n">
        <v>1200000</v>
      </c>
      <c r="G33" s="13" t="n">
        <f aca="false">IF(F33="","",F33-E33)</f>
        <v>475555.555555556</v>
      </c>
      <c r="H33" s="13" t="n">
        <f aca="false">IF(OR(C6="",C6=0),"",E33/C6)</f>
        <v>72444.4444444445</v>
      </c>
    </row>
    <row r="34" customFormat="false" ht="15" hidden="false" customHeight="false" outlineLevel="0" collapsed="false">
      <c r="A34" s="23" t="str">
        <f aca="false">A7</f>
        <v>B</v>
      </c>
      <c r="B34" s="24" t="str">
        <f aca="false">B7</f>
        <v>B田んぼ</v>
      </c>
      <c r="C34" s="13" t="n">
        <f aca="false">J7</f>
        <v>95000</v>
      </c>
      <c r="D34" s="13" t="n">
        <f aca="false">IF($C29="作業時間",IF($D$16=0,0,$C$26*D7/$D$16),IF($C$16=0,0,$C$26*C7/$C$16))</f>
        <v>222222.222222222</v>
      </c>
      <c r="E34" s="13" t="n">
        <f aca="false">C34+D34</f>
        <v>317222.222222222</v>
      </c>
      <c r="F34" s="12" t="n">
        <v>550000</v>
      </c>
      <c r="G34" s="13" t="n">
        <f aca="false">IF(F34="","",F34-E34)</f>
        <v>232777.777777778</v>
      </c>
      <c r="H34" s="13" t="n">
        <f aca="false">IF(OR(C7="",C7=0),"",E34/C7)</f>
        <v>63444.4444444445</v>
      </c>
    </row>
    <row r="35" customFormat="false" ht="15" hidden="false" customHeight="false" outlineLevel="0" collapsed="false">
      <c r="A35" s="23" t="str">
        <f aca="false">A8</f>
        <v>C</v>
      </c>
      <c r="B35" s="24" t="str">
        <f aca="false">B8</f>
        <v>C田んぼ</v>
      </c>
      <c r="C35" s="13" t="n">
        <f aca="false">J8</f>
        <v>92000</v>
      </c>
      <c r="D35" s="13" t="n">
        <f aca="false">IF($C29="作業時間",IF($D$16=0,0,$C$26*D8/$D$16),IF($C$16=0,0,$C$26*C8/$C$16))</f>
        <v>133333.333333333</v>
      </c>
      <c r="E35" s="13" t="n">
        <f aca="false">C35+D35</f>
        <v>225333.333333333</v>
      </c>
      <c r="F35" s="12" t="n">
        <v>200000</v>
      </c>
      <c r="G35" s="13" t="n">
        <f aca="false">IF(F35="","",F35-E35)</f>
        <v>-25333.3333333333</v>
      </c>
      <c r="H35" s="13" t="n">
        <f aca="false">IF(OR(C8="",C8=0),"",E35/C8)</f>
        <v>75111.1111111111</v>
      </c>
    </row>
    <row r="36" customFormat="false" ht="15" hidden="false" customHeight="false" outlineLevel="0" collapsed="false">
      <c r="A36" s="23" t="str">
        <f aca="false">A9</f>
        <v>D</v>
      </c>
      <c r="B36" s="24" t="n">
        <f aca="false">B9</f>
        <v>0</v>
      </c>
      <c r="C36" s="13" t="n">
        <f aca="false">J9</f>
        <v>0</v>
      </c>
      <c r="D36" s="13" t="n">
        <f aca="false">IF($C29="作業時間",IF($D$16=0,0,$C$26*D9/$D$16),IF($C$16=0,0,$C$26*C9/$C$16))</f>
        <v>0</v>
      </c>
      <c r="E36" s="13" t="n">
        <f aca="false">C36+D36</f>
        <v>0</v>
      </c>
      <c r="F36" s="12"/>
      <c r="G36" s="13" t="str">
        <f aca="false">IF(F36="","",F36-E36)</f>
        <v/>
      </c>
      <c r="H36" s="13" t="str">
        <f aca="false">IF(OR(C9="",C9=0),"",E36/C9)</f>
        <v/>
      </c>
    </row>
    <row r="37" customFormat="false" ht="15" hidden="false" customHeight="false" outlineLevel="0" collapsed="false">
      <c r="A37" s="23" t="str">
        <f aca="false">A10</f>
        <v>E</v>
      </c>
      <c r="B37" s="24" t="n">
        <f aca="false">B10</f>
        <v>0</v>
      </c>
      <c r="C37" s="13" t="n">
        <f aca="false">J10</f>
        <v>0</v>
      </c>
      <c r="D37" s="13" t="n">
        <f aca="false">IF($C29="作業時間",IF($D$16=0,0,$C$26*D10/$D$16),IF($C$16=0,0,$C$26*C10/$C$16))</f>
        <v>0</v>
      </c>
      <c r="E37" s="13" t="n">
        <f aca="false">C37+D37</f>
        <v>0</v>
      </c>
      <c r="F37" s="12"/>
      <c r="G37" s="13" t="str">
        <f aca="false">IF(F37="","",F37-E37)</f>
        <v/>
      </c>
      <c r="H37" s="13" t="str">
        <f aca="false">IF(OR(C10="",C10=0),"",E37/C10)</f>
        <v/>
      </c>
    </row>
    <row r="38" customFormat="false" ht="15" hidden="false" customHeight="false" outlineLevel="0" collapsed="false">
      <c r="A38" s="23" t="str">
        <f aca="false">A11</f>
        <v>F</v>
      </c>
      <c r="B38" s="24" t="n">
        <f aca="false">B11</f>
        <v>0</v>
      </c>
      <c r="C38" s="13" t="n">
        <f aca="false">J11</f>
        <v>0</v>
      </c>
      <c r="D38" s="13" t="n">
        <f aca="false">IF($C29="作業時間",IF($D$16=0,0,$C$26*D11/$D$16),IF($C$16=0,0,$C$26*C11/$C$16))</f>
        <v>0</v>
      </c>
      <c r="E38" s="13" t="n">
        <f aca="false">C38+D38</f>
        <v>0</v>
      </c>
      <c r="F38" s="12"/>
      <c r="G38" s="13" t="str">
        <f aca="false">IF(F38="","",F38-E38)</f>
        <v/>
      </c>
      <c r="H38" s="13" t="str">
        <f aca="false">IF(OR(C11="",C11=0),"",E38/C11)</f>
        <v/>
      </c>
    </row>
    <row r="39" customFormat="false" ht="15" hidden="false" customHeight="false" outlineLevel="0" collapsed="false">
      <c r="A39" s="23" t="str">
        <f aca="false">A12</f>
        <v>G</v>
      </c>
      <c r="B39" s="24" t="n">
        <f aca="false">B12</f>
        <v>0</v>
      </c>
      <c r="C39" s="13" t="n">
        <f aca="false">J12</f>
        <v>0</v>
      </c>
      <c r="D39" s="13" t="n">
        <f aca="false">IF($C29="作業時間",IF($D$16=0,0,$C$26*D12/$D$16),IF($C$16=0,0,$C$26*C12/$C$16))</f>
        <v>0</v>
      </c>
      <c r="E39" s="13" t="n">
        <f aca="false">C39+D39</f>
        <v>0</v>
      </c>
      <c r="F39" s="12"/>
      <c r="G39" s="13" t="str">
        <f aca="false">IF(F39="","",F39-E39)</f>
        <v/>
      </c>
      <c r="H39" s="13" t="str">
        <f aca="false">IF(OR(C12="",C12=0),"",E39/C12)</f>
        <v/>
      </c>
    </row>
    <row r="40" customFormat="false" ht="15" hidden="false" customHeight="false" outlineLevel="0" collapsed="false">
      <c r="A40" s="23" t="str">
        <f aca="false">A13</f>
        <v>H</v>
      </c>
      <c r="B40" s="24" t="n">
        <f aca="false">B13</f>
        <v>0</v>
      </c>
      <c r="C40" s="13" t="n">
        <f aca="false">J13</f>
        <v>0</v>
      </c>
      <c r="D40" s="13" t="n">
        <f aca="false">IF($C29="作業時間",IF($D$16=0,0,$C$26*D13/$D$16),IF($C$16=0,0,$C$26*C13/$C$16))</f>
        <v>0</v>
      </c>
      <c r="E40" s="13" t="n">
        <f aca="false">C40+D40</f>
        <v>0</v>
      </c>
      <c r="F40" s="12"/>
      <c r="G40" s="13" t="str">
        <f aca="false">IF(F40="","",F40-E40)</f>
        <v/>
      </c>
      <c r="H40" s="13" t="str">
        <f aca="false">IF(OR(C13="",C13=0),"",E40/C13)</f>
        <v/>
      </c>
    </row>
    <row r="41" customFormat="false" ht="15" hidden="false" customHeight="false" outlineLevel="0" collapsed="false">
      <c r="A41" s="23" t="str">
        <f aca="false">A14</f>
        <v>I</v>
      </c>
      <c r="B41" s="24" t="n">
        <f aca="false">B14</f>
        <v>0</v>
      </c>
      <c r="C41" s="13" t="n">
        <f aca="false">J14</f>
        <v>0</v>
      </c>
      <c r="D41" s="13" t="n">
        <f aca="false">IF($C29="作業時間",IF($D$16=0,0,$C$26*D14/$D$16),IF($C$16=0,0,$C$26*C14/$C$16))</f>
        <v>0</v>
      </c>
      <c r="E41" s="13" t="n">
        <f aca="false">C41+D41</f>
        <v>0</v>
      </c>
      <c r="F41" s="12"/>
      <c r="G41" s="13" t="str">
        <f aca="false">IF(F41="","",F41-E41)</f>
        <v/>
      </c>
      <c r="H41" s="13" t="str">
        <f aca="false">IF(OR(C14="",C14=0),"",E41/C14)</f>
        <v/>
      </c>
    </row>
    <row r="42" customFormat="false" ht="15" hidden="false" customHeight="false" outlineLevel="0" collapsed="false">
      <c r="A42" s="23" t="str">
        <f aca="false">A15</f>
        <v>J</v>
      </c>
      <c r="B42" s="24" t="n">
        <f aca="false">B15</f>
        <v>0</v>
      </c>
      <c r="C42" s="13" t="n">
        <f aca="false">J15</f>
        <v>0</v>
      </c>
      <c r="D42" s="13" t="n">
        <f aca="false">IF($C29="作業時間",IF($D$16=0,0,$C$26*D15/$D$16),IF($C$16=0,0,$C$26*C15/$C$16))</f>
        <v>0</v>
      </c>
      <c r="E42" s="13" t="n">
        <f aca="false">C42+D42</f>
        <v>0</v>
      </c>
      <c r="F42" s="12"/>
      <c r="G42" s="13" t="str">
        <f aca="false">IF(F42="","",F42-E42)</f>
        <v/>
      </c>
      <c r="H42" s="13" t="str">
        <f aca="false">IF(OR(C15="",C15=0),"",E42/C15)</f>
        <v/>
      </c>
    </row>
    <row r="43" customFormat="false" ht="15" hidden="false" customHeight="false" outlineLevel="0" collapsed="false">
      <c r="A43" s="14"/>
      <c r="B43" s="15" t="s">
        <v>41</v>
      </c>
      <c r="C43" s="17" t="n">
        <f aca="false">SUM(C33:C42)</f>
        <v>467000</v>
      </c>
      <c r="D43" s="17" t="n">
        <f aca="false">SUM(D33:D42)</f>
        <v>800000</v>
      </c>
      <c r="E43" s="17" t="n">
        <f aca="false">SUM(E33:E42)</f>
        <v>1267000</v>
      </c>
      <c r="F43" s="17" t="n">
        <f aca="false">SUM(F33:F42)</f>
        <v>1950000</v>
      </c>
      <c r="G43" s="17" t="n">
        <f aca="false">SUM(G33:G42)</f>
        <v>683000</v>
      </c>
      <c r="H43" s="17" t="n">
        <f aca="false">IF(C16=0,"",E43/C16)</f>
        <v>70388.8888888889</v>
      </c>
    </row>
    <row r="45" customFormat="false" ht="12.65" hidden="false" customHeight="false" outlineLevel="0" collapsed="false">
      <c r="A45" s="6" t="s">
        <v>63</v>
      </c>
      <c r="B45" s="6"/>
      <c r="C45" s="6"/>
      <c r="D45" s="6"/>
      <c r="E45" s="6"/>
      <c r="F45" s="6"/>
      <c r="G45" s="6"/>
      <c r="H45" s="6"/>
      <c r="I45" s="6"/>
      <c r="J45" s="6"/>
    </row>
  </sheetData>
  <mergeCells count="17">
    <mergeCell ref="A1:J1"/>
    <mergeCell ref="A2:J2"/>
    <mergeCell ref="A4:J4"/>
    <mergeCell ref="A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J28"/>
    <mergeCell ref="A29:B29"/>
    <mergeCell ref="D29:J29"/>
    <mergeCell ref="A31:J31"/>
    <mergeCell ref="A45:J45"/>
  </mergeCells>
  <dataValidations count="1">
    <dataValidation allowBlank="false" errorStyle="stop" operator="between" showDropDown="false" showErrorMessage="false" showInputMessage="false" sqref="C29" type="list">
      <formula1>"面積,作業時間"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2026-06-10T12:09:17Z</dcterms:created>
  <dc:creator>openpyxl</dc:creator>
  <dc:description/>
  <dc:language>en-US</dc:language>
  <cp:lastModifiedBy/>
  <dcterms:modified xsi:type="dcterms:W3CDTF">2026-06-10T12:09:17Z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